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ensikj\Desktop\Projekty,granty\LABORATOŘ CHEMIE 2025\"/>
    </mc:Choice>
  </mc:AlternateContent>
  <xr:revisionPtr revIDLastSave="0" documentId="8_{F649C57A-33C5-4959-8113-0CC2737E9E5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 s="1"/>
  <c r="F29" i="1"/>
  <c r="G29" i="1" s="1"/>
  <c r="F31" i="1"/>
  <c r="G31" i="1"/>
  <c r="F33" i="1"/>
  <c r="G33" i="1" s="1"/>
  <c r="F35" i="1"/>
  <c r="G35" i="1" s="1"/>
  <c r="F37" i="1"/>
  <c r="G37" i="1" s="1"/>
  <c r="F39" i="1"/>
  <c r="G39" i="1"/>
  <c r="F41" i="1"/>
  <c r="G41" i="1" s="1"/>
  <c r="F43" i="1"/>
  <c r="G43" i="1" s="1"/>
  <c r="F45" i="1"/>
  <c r="G45" i="1" s="1"/>
  <c r="F47" i="1"/>
  <c r="G50" i="1" s="1"/>
  <c r="G51" i="1" s="1"/>
  <c r="G52" i="1" s="1"/>
  <c r="G13" i="1"/>
  <c r="G11" i="1"/>
  <c r="G8" i="1"/>
  <c r="F5" i="1"/>
  <c r="G5" i="1" s="1"/>
  <c r="F8" i="1"/>
  <c r="F11" i="1"/>
  <c r="F13" i="1"/>
  <c r="F15" i="1"/>
  <c r="G15" i="1" s="1"/>
  <c r="F17" i="1"/>
  <c r="G17" i="1" s="1"/>
  <c r="F19" i="1"/>
  <c r="G19" i="1" s="1"/>
  <c r="F21" i="1"/>
  <c r="G21" i="1" s="1"/>
  <c r="F23" i="1"/>
  <c r="G23" i="1" s="1"/>
  <c r="F25" i="1"/>
  <c r="G25" i="1" s="1"/>
  <c r="F3" i="1"/>
  <c r="G3" i="1" s="1"/>
  <c r="G47" i="1" l="1"/>
</calcChain>
</file>

<file path=xl/sharedStrings.xml><?xml version="1.0" encoding="utf-8"?>
<sst xmlns="http://schemas.openxmlformats.org/spreadsheetml/2006/main" count="57" uniqueCount="56">
  <si>
    <t>Stůl učitele</t>
  </si>
  <si>
    <t>Pol</t>
  </si>
  <si>
    <t>Název - popis</t>
  </si>
  <si>
    <t>cena/ks</t>
  </si>
  <si>
    <t>cena celkem</t>
  </si>
  <si>
    <t>Cena celkem  s DPH</t>
  </si>
  <si>
    <t>Laboratorní stůl oboustranný</t>
  </si>
  <si>
    <t>Žákovský laboratorní mycí stůl s rozměry š500 x h1400 x v900 mm z jackelové konstrukce 40x20 mm s komaxitovou úpravou. Krytování rozvodů médií z laminované dřevotřísky tl. 18 mm vložené do uzavřené kovové konstrukce chráněné ze všech čtyř stran s olepenými hranami ABS 0,5 mm technologií PUR. Pracovní deska kompakt rezistant tl. 12 mm. Spodní osazení dvou dvou keramických dřezů 45x45cm, dvě laboratorní baterie stojánkové, kohoutové, poplastované, výška 300mm, s napojením pro hadičku. Zapojení.</t>
  </si>
  <si>
    <t>Pracoviště u stěny</t>
  </si>
  <si>
    <t>Dva laboratorní stoly jednostranné s rozměry š1200 x h850 x v900 mm z jackelové konstrukce 40x20 mm s komaxitovou úpravou. Krytování boků stolu a rozvodů médií z laminované dřevotřísky tl. 18 mm s olepenými hranami ABS 0,5 mm technologií PUR, desky vloženy do uzavřené kovové konstrukce, chráněny ze všech čtyř stran. Pracovní deska s pracovní deskou kompakt rezistant tl. 12 mm, hrana oblá. Laboratorní dvoupatrová police na laboratorní stůl s rozměry š1200 x h250 x v600 mm z jackelové konstrukce 40x20 mm s komaxitovou úpravou. Pracovní deska kompakt rezistant tl. 12 mm s hranami v řezu s oblými hranami. Dva médiové sloupky na stole s rozměry š115 x h240 x v590 mm z jackelové 40x20 mm a plechové konstrukce s komaxitovou úpravou. DSva plynové poplastované kohouty, dva kahany 1300W, dvě zásuvky 230V. Armatura s neotočným ramenem s jedním kohoutem a nátrubkem průměr 8mm na studenou vodu, vhodný k nasazení hadičky a vývěvy. Armatura z nerez oceli s komaxitovou úpravou. Keramická vpusť. Zásuvka s rozměry š580 x h480 x v150 mm. Celá zásuvka je z laminované dřevotřísky tl. 18 mm s olepenými 0,5 mm ABS hranami technologií PUR, čelo zásuvky z laminované dřevotřísky tl. 18 mm s olepenými 2 mm ABS hranami technologií PUR. Skříňka se zásuvkou a dvířky. Rozměr š580 x h450xv840 mm. Korpus z laminované dřevotřísky tl. 18 mm olepený 0,5 mm ABS hranou technologií PUR, v horní části s uzamykatelnou zásuvkou na plnovýsuvech a ve spodní části s prostorem na pomůcky s uzamykatelnými dvířky. Dvířka a čelo zásuvky olepené 2 mm ABS hranou technologií PUR. Jedna přestavitelná polička olepená ze všech čtyř stran. Sokl se stavitelnýma nožičkama.Obkladová deska výšky min. 80 cm. Zapojení, revize.</t>
  </si>
  <si>
    <t>Jednostranný mycí stůl s rozměry š500 x h850 x v900 mm z jackelové konstrukce 40x20 mm s komaxitovou úpravou. Krytování rozvodů médií z laminované dřevotřísky tl. 18 mm, s olepenými hranami ABS 0,5 mm technologií PUR s uzamykatelnými dvířky, desky vloženy do kovových konstrukcí chráněny ze všech čtyř stran. Pracovní deska s přípravou pro spodní usazení dřezu a horní osazení baterie a ramínka. Pracovní deska kompakt rezistant tl. 12 mm, hrany oblé. Spodní osazení keramického dřezu 45x45cm, Laboratorní baterie stojánková, kohoutová, poplastovaná, výška 300mm, s napojením pro hadičku. Obklad stěny z kompaktu tl. 12 mm vysokého min. 80cm. Zapojení.</t>
  </si>
  <si>
    <t>Židle učitele</t>
  </si>
  <si>
    <t>Židle žákovská s plastovým ergonomickým šálovým sedákem a pružnou konstrukcí. Ergonomicky tvarovaný sedák i opěrák (se vzduchovým polštářem), hygienický a snadno omyvatelný , šetrný k životnímu prostředí – vyrobený z recyklovatelných plastů , židle jsou dokonale stohovatelné, moderní barevnost: 10 barev konstrukce, 6 barev sedáku, 6 volitelných velikostí ( výška sedáku ): 30, 34, 38, 42, 46, 50 cm. Podnoží je z 1 ks ohýbané ocelové trubky (s vevařenou příčkou) průměru min 22 mm, síla stěny min. 2,5 mm, povrch ošetřen práškovým lakem RAL 9006. Kluzáky v barvě konstrukce podnoží. Židle musí být snadno omyvatelná bez horní perforace. Stohování min. 5 ks na sebe, 14 ks na pojízdný stojan. Sedáky jsou skořepinové - polypropylenové, recyklovatelné. Certifikováno dle EU ČSN EN 1729 - Židle a stoly pro vzdělávací instituce. Záruka na židle je min. 5 let.</t>
  </si>
  <si>
    <t>Digestoř</t>
  </si>
  <si>
    <t>Mycí část s umyvadlem</t>
  </si>
  <si>
    <t>Skříně 1</t>
  </si>
  <si>
    <t>Skříň vysoká s plnými dvířky. Rozměry š800 x h500 x v2000 mm. Korpus z laminované dřevotřísky tl. 18 mm, korpus olepený hranou ABS 0,5 mm technologií PUR, uzamykatelná dvířka z laminované dřevotřísky tl. 18 mm ohraněná hranou ABS 2,0 mm technologií PUR. Záda bílý sololak. S 6ti policemi-třetí od spodu pevná pro uzamčení. Pět polic přestavitelných, olepených ze všech čtyř stran, vrtáno průběžně. Sokl vysoký 120 mm, se stavitelnými nožičkami.</t>
  </si>
  <si>
    <t>Skříně 2</t>
  </si>
  <si>
    <t>Stůl pro studenty</t>
  </si>
  <si>
    <t>Stůl studenstký, rozměr š1500 x h600 x v760 mm. Pracovní deska kompykt rezistant, tl. 12 mm, černé 	jádro. Kovová konstrukce jekl, nohy 30x30 mm, deska po obvodupodepřema jeklem 40x20 mm. Rektifikační nožičky.</t>
  </si>
  <si>
    <t>Židle pro studenty</t>
  </si>
  <si>
    <t>ks</t>
  </si>
  <si>
    <t>Dva laboratorní stolyl žákovský oboustranné s rozměry š1200 x h1400 x v900 mm z jackelové konstrukce 40x20 mm s komaxitovou úpravou. Celé boky a krytování rozvodů médií z laminované dřevotřísky tl. 18 mm s olepenými hranami ABS 0,5 mm technologií PUR jsou vložené do uzavřené kovové konstrukce chráněné desky ze všech čtyř stran. Pracovní deska kompakt rezistant tl. 12 mm s hranami oblými. Laboratorní dvoupatrová police na laboratorní stůl s rozměry š1200 x h290 x v600 mm z jackelové konstrukce 40x20 mm s komaxitovou úpravou. Pracovní deska kompakt rezistant tl. 12 mm s hranami vřezu s oblými hranami. Dva médiové sloupy na laboratorní stůl s rozměry š115 x h280 x v590 mm z jackelové 40x20 mm a plechové konstrukce s komaxitovou úpravou. Čtyři kohouty na plyn poplastované, čtyři kahany 1300W, čtyři zásuvky 230V, Dvě vpustě keramické, obozustranné výtokové rameno pro napojení dvou chladičů nebo vývěv pomocí hadiček. Dvě zásuvky s rozměry š580 x h480 x v150 mm. Celá zásuvka je z laminované dřevotřísky tl. 18 mm s olepenými 0,5 mm ABS hranami technologií PUR, čelo zásuvky z laminovanéřevotřísky tl. 18 mm s olepenými 2 mm ABS hranami technologií PUR. Skříňka se zásuvkou a dvířky. Rozměr š580 x h450xv840 mm. Korpus z laminované dřevotřísky tl. 18 mm olepený 0,5 mm ABS hranou technologií PUR, v horní části s uzamykatelnou zásuvkou na plnovýsuvech a ve spodní části s prostorem na pomůcky s uzamykatelnými dvířky. Dvířka a čelo zásuvky olepené 2 mm ABS hranu technologií PUR. Jedna přestavitelná polička olepená ze všech čtyř stran. Sokl se stavitelnýma nožičkama. Zapojení, revize.</t>
  </si>
  <si>
    <t>,</t>
  </si>
  <si>
    <t>Umyvadlová skříňka do sestavy, s přípravou pro spodní osazení umyvadla, pracovní deska kompakt rezistant. Rozměry š600 x h600 x v900 mm. Korpus z laminované dřevotřísky tl. 18 mm, korpus olepený hranou ABS 0,5 mm technologií PUR, dvířka se zámkem z laminované dřevotřísky tl. 18 mm ohraněná hranou ABS 2,0 mm technologií PUR. Záda bílý sololak. Pracovní deska kompakt rezistant tl. 12 mm s  hranou ve tvaru bombátka. Sokl vysoký 100 mm, se stavitelnými nožičkami. Obklad stěn kompakt rezistant, zápustné umyb´vadlo, páková baterie, zás. 230V, ohřívač vvody tlakový 10l. Zapojení.</t>
  </si>
  <si>
    <t>Skříň vysoká v horní části skleněná dvířka v rámečku, ve spodní části plná dvířka vysoká 500 mm. Rozměry š800 x h400 x v2000 mm. Korpus z laminované dřevotřísky tl. 18 mm olepený hranou ABS 0,5 mm technologií PUR, uzamykatelná horní dvířka sklo v rámečku z laminované dřevotřísky tl. 18 mm, ohraněná ze vnitř i venkovní strany hranou ABS 2,0 mm technologií PUR. Spodní uzamykatelná plná dvířka z laminované dřevotřísky tl. 18 mm ohraněná hranou ABS 2,0 mm technologií PUR. Záda bílý sololak. S 6ti policemi-třetí od spodu pevná pro uzamčení. Pět polic přestavitelných, olepených ze všech čtyř stran, vrtáno průběžně. Sokl vysoký 120 mm, se stavitelnými nožičkami.</t>
  </si>
  <si>
    <t>Doprava a montáž</t>
  </si>
  <si>
    <t>Doprava a monttáž spojená s dodávkou vybavení</t>
  </si>
  <si>
    <t>Podlahářské práce</t>
  </si>
  <si>
    <t>Demontáž podlahy</t>
  </si>
  <si>
    <t>Rozebrání desek, parket, starých trámů a vynošení včetně zásypu</t>
  </si>
  <si>
    <t>Zhotovení betonové podlahy tl. 100 mm</t>
  </si>
  <si>
    <t>Zhotovení betonové podlahy tl. 100 mm, uhlazení do roviny, včetně kari sítí, vodorovného přesunu uvnitř budovy</t>
  </si>
  <si>
    <t>Demontáž vybavení</t>
  </si>
  <si>
    <t>Demontáž stávajícího vybavení laboratoře</t>
  </si>
  <si>
    <t>Likvidace</t>
  </si>
  <si>
    <t>Nakládka, odvoz a likvidace odpadu a vybouraných hmot z podlahy</t>
  </si>
  <si>
    <t>Rozvody elektroinstalace</t>
  </si>
  <si>
    <t>Rozvaděč, přívod k rozvaděči z chodby, rozvod do stolů, mycí skříňky, digestoře, v podlaze v drážkách, pro projektor. Revize.</t>
  </si>
  <si>
    <t>Malba</t>
  </si>
  <si>
    <t xml:space="preserve">Položka obsahuje úpravu podkladu a malování stěn a stropu barvou primalex standard. V ceně je počítáno se standardní úpravou povrchu. </t>
  </si>
  <si>
    <t>Rozvody vody a kanalizace</t>
  </si>
  <si>
    <t>Rozvody plynu</t>
  </si>
  <si>
    <t>Rozvod plynu v podlaze včetně zhotovenu HUP, revize.</t>
  </si>
  <si>
    <t>Rozvody vzduchotechniky</t>
  </si>
  <si>
    <t>Zhotovení odtahu z digestoře</t>
  </si>
  <si>
    <t>Strukurovaná kabeláž</t>
  </si>
  <si>
    <t>Rozvod strukturopvané kabeláže k učitelskému stolu.</t>
  </si>
  <si>
    <t>CELKEM BEZ DPH</t>
  </si>
  <si>
    <t>DPH 21%</t>
  </si>
  <si>
    <t>CELKEM VČETNĚ DPH</t>
  </si>
  <si>
    <t>Zhotvení nového přívodu vody k umyvadlu, digestoře a studentským stolům v podlaze.</t>
  </si>
  <si>
    <t xml:space="preserve">	Gymnázium, Česká Třebová, Tyršovo náměstí 970 - LABORATOŘ CHEMIE</t>
  </si>
  <si>
    <t>Rozměry š120xh70xv245cm, s pracovní deskou kompakt rezistant tl. 12mm ve výšce 90cm. Konstrukce kovová jackel s komaxitovou úpravou, v přední části kovový panel pro osazení ovládacích prvků, pracovní prostor z nehořlavého materiálu. Z přední části plynulevertikálně výsuvné bezpečnostní sklo v kovovém rámečku, boky a záda prosklené s bezpečnostním sklem. Pod pracovní deskou skříňka s uzamykatelnými dvířky z laminované dřevotřísky tl. 18mm s olepenými hranami ABS 0,5mm technologií PUR, dvířka i boky vloženy do uzavřené kovové konstrukce z jeklu min. 40x20mm opatřený komaxitem. Nad nehořlavým pracovním prostorem krytování technologie digestoře z laminované dřevotřísky tl. 18mm s olepenými hranami ABS 0,5mm technologií PUR vložené do uzavřené kovové konstrukce z jeklu opatřené komaxitem, v přední části technologická dvířka. Digestoř s ventintilační jednotkou, osvětlením, dálkovým ovládáním na plyn a vodu na čele digestroře, polastovaný vývood plynu v digestoři s kahanem s výkonem 1300W, vývodem poplastiovaným na vodu, keramická vpusť. napojení na odptah. Zapojenní, revize.</t>
  </si>
  <si>
    <t>Učitelský stůl pro psaní s rozměry š1200 x h700 x v760 mm. Jackelová konstrukce 40x20 mm s komaxitovou úpravou. Zadní deska a krytování z laminované dřevotřísky tl. 18 mm s olepenými 0,5 mm ABS hranami technologií PUR, vložená do uzavřené kovové konstrukce, chráněno ze všech čtyř stran. Pracovní deska kompakt rezistant tl. 12 mm, hrany oblé. Skříňka v horní části zásuvka, v dolní částí dvířka pro PC tower. Krytování z laminované dřevotřísky tl. 18 mm olepené ABS hranou 0,5 mm technologií PUR, dvířka a zásuvka jsou uzamykatelné, olepeny hranou ABS 2,0 mm technologií PUR. Zásuvka 230V s přepěťovou ochranou, 3x zás. 230V, zapojení, revize.</t>
  </si>
  <si>
    <t>Homogenní vinyl - super PVC podlaha v roli s ochranou Silver Knight iGuard - Šíře 2 m, svařované, plošně lepené, sokl, včetnmě nalepení, samonivelační stěrka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</si>
</sst>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164" fontId="3" fillId="0" borderId="4" xfId="0" applyNumberFormat="1" applyFont="1" applyBorder="1"/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6" xfId="0" applyNumberFormat="1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164" fontId="3" fillId="0" borderId="9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4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topLeftCell="A33" zoomScale="160" zoomScaleNormal="160" workbookViewId="0">
      <selection activeCell="C51" sqref="C51"/>
    </sheetView>
  </sheetViews>
  <sheetFormatPr defaultRowHeight="14.4" x14ac:dyDescent="0.3"/>
  <cols>
    <col min="1" max="1" width="4.44140625" style="1" customWidth="1"/>
    <col min="2" max="2" width="5" customWidth="1"/>
    <col min="3" max="3" width="55.5546875" style="2" customWidth="1"/>
    <col min="4" max="4" width="4.6640625" style="1" customWidth="1"/>
    <col min="5" max="5" width="10.5546875" style="1" bestFit="1" customWidth="1"/>
    <col min="6" max="6" width="11.33203125" customWidth="1"/>
    <col min="7" max="7" width="16.44140625" customWidth="1"/>
    <col min="8" max="8" width="13.5546875" customWidth="1"/>
  </cols>
  <sheetData>
    <row r="1" spans="1:7" s="25" customFormat="1" ht="18" x14ac:dyDescent="0.35">
      <c r="A1" s="28" t="s">
        <v>52</v>
      </c>
      <c r="B1" s="28"/>
      <c r="C1" s="28"/>
      <c r="D1" s="28"/>
      <c r="E1" s="28"/>
      <c r="F1" s="28"/>
      <c r="G1" s="28"/>
    </row>
    <row r="2" spans="1:7" s="24" customFormat="1" ht="36" customHeight="1" x14ac:dyDescent="0.3">
      <c r="A2" s="23" t="s">
        <v>1</v>
      </c>
      <c r="B2" s="27" t="s">
        <v>2</v>
      </c>
      <c r="C2" s="27"/>
      <c r="D2" s="23" t="s">
        <v>21</v>
      </c>
      <c r="E2" s="23" t="s">
        <v>3</v>
      </c>
      <c r="F2" s="23" t="s">
        <v>4</v>
      </c>
      <c r="G2" s="23" t="s">
        <v>5</v>
      </c>
    </row>
    <row r="3" spans="1:7" x14ac:dyDescent="0.3">
      <c r="A3" s="4">
        <v>1</v>
      </c>
      <c r="B3" s="5" t="s">
        <v>0</v>
      </c>
      <c r="C3" s="6"/>
      <c r="D3" s="4">
        <v>1</v>
      </c>
      <c r="E3" s="26"/>
      <c r="F3" s="8">
        <f>D3*E3</f>
        <v>0</v>
      </c>
      <c r="G3" s="8">
        <f>F3*1.21</f>
        <v>0</v>
      </c>
    </row>
    <row r="4" spans="1:7" ht="108" x14ac:dyDescent="0.3">
      <c r="A4" s="4"/>
      <c r="B4" s="5"/>
      <c r="C4" s="9" t="s">
        <v>54</v>
      </c>
      <c r="D4" s="4"/>
      <c r="E4" s="7"/>
      <c r="F4" s="8"/>
      <c r="G4" s="8"/>
    </row>
    <row r="5" spans="1:7" x14ac:dyDescent="0.3">
      <c r="A5" s="4">
        <v>2</v>
      </c>
      <c r="B5" s="5" t="s">
        <v>6</v>
      </c>
      <c r="C5" s="6"/>
      <c r="D5" s="4">
        <v>2</v>
      </c>
      <c r="E5" s="26"/>
      <c r="F5" s="8">
        <f t="shared" ref="F5:F25" si="0">D5*E5</f>
        <v>0</v>
      </c>
      <c r="G5" s="8">
        <f>F5*1.21</f>
        <v>0</v>
      </c>
    </row>
    <row r="6" spans="1:7" ht="285.75" customHeight="1" x14ac:dyDescent="0.3">
      <c r="A6" s="4"/>
      <c r="B6" s="5"/>
      <c r="C6" s="9" t="s">
        <v>22</v>
      </c>
      <c r="D6" s="4"/>
      <c r="E6" s="7"/>
      <c r="F6" s="8"/>
      <c r="G6" s="8"/>
    </row>
    <row r="7" spans="1:7" ht="84" x14ac:dyDescent="0.3">
      <c r="A7" s="4"/>
      <c r="B7" s="5"/>
      <c r="C7" s="9" t="s">
        <v>7</v>
      </c>
      <c r="D7" s="4"/>
      <c r="E7" s="7"/>
      <c r="F7" s="8"/>
      <c r="G7" s="8"/>
    </row>
    <row r="8" spans="1:7" x14ac:dyDescent="0.3">
      <c r="A8" s="4">
        <v>3</v>
      </c>
      <c r="B8" s="5" t="s">
        <v>8</v>
      </c>
      <c r="C8" s="6"/>
      <c r="D8" s="4">
        <v>1</v>
      </c>
      <c r="E8" s="26"/>
      <c r="F8" s="8">
        <f t="shared" si="0"/>
        <v>0</v>
      </c>
      <c r="G8" s="8">
        <f>F8*1.21</f>
        <v>0</v>
      </c>
    </row>
    <row r="9" spans="1:7" ht="108" x14ac:dyDescent="0.3">
      <c r="A9" s="4"/>
      <c r="B9" s="5"/>
      <c r="C9" s="9" t="s">
        <v>10</v>
      </c>
      <c r="D9" s="4"/>
      <c r="E9" s="7"/>
      <c r="F9" s="8"/>
      <c r="G9" s="8"/>
    </row>
    <row r="10" spans="1:7" ht="308.25" customHeight="1" x14ac:dyDescent="0.3">
      <c r="A10" s="4"/>
      <c r="B10" s="5"/>
      <c r="C10" s="9" t="s">
        <v>9</v>
      </c>
      <c r="D10" s="4"/>
      <c r="E10" s="7"/>
      <c r="F10" s="8"/>
      <c r="G10" s="8"/>
    </row>
    <row r="11" spans="1:7" x14ac:dyDescent="0.3">
      <c r="A11" s="4">
        <v>4</v>
      </c>
      <c r="B11" s="5" t="s">
        <v>11</v>
      </c>
      <c r="C11" s="6"/>
      <c r="D11" s="4">
        <v>1</v>
      </c>
      <c r="E11" s="26"/>
      <c r="F11" s="8">
        <f t="shared" si="0"/>
        <v>0</v>
      </c>
      <c r="G11" s="8">
        <f>F11*1.21</f>
        <v>0</v>
      </c>
    </row>
    <row r="12" spans="1:7" ht="135" customHeight="1" x14ac:dyDescent="0.3">
      <c r="A12" s="4"/>
      <c r="B12" s="5"/>
      <c r="C12" s="9" t="s">
        <v>12</v>
      </c>
      <c r="D12" s="4"/>
      <c r="E12" s="7"/>
      <c r="F12" s="8"/>
      <c r="G12" s="8"/>
    </row>
    <row r="13" spans="1:7" x14ac:dyDescent="0.3">
      <c r="A13" s="4">
        <v>5</v>
      </c>
      <c r="B13" s="5" t="s">
        <v>13</v>
      </c>
      <c r="C13" s="6"/>
      <c r="D13" s="4">
        <v>1</v>
      </c>
      <c r="E13" s="26"/>
      <c r="F13" s="8">
        <f t="shared" si="0"/>
        <v>0</v>
      </c>
      <c r="G13" s="8">
        <f>F13*1.21</f>
        <v>0</v>
      </c>
    </row>
    <row r="14" spans="1:7" ht="214.5" customHeight="1" x14ac:dyDescent="0.3">
      <c r="A14" s="4"/>
      <c r="B14" s="5"/>
      <c r="C14" s="9" t="s">
        <v>53</v>
      </c>
      <c r="D14" s="4"/>
      <c r="E14" s="7"/>
      <c r="F14" s="8"/>
      <c r="G14" s="8" t="s">
        <v>23</v>
      </c>
    </row>
    <row r="15" spans="1:7" x14ac:dyDescent="0.3">
      <c r="A15" s="4">
        <v>6</v>
      </c>
      <c r="B15" s="5" t="s">
        <v>14</v>
      </c>
      <c r="C15" s="6"/>
      <c r="D15" s="4">
        <v>1</v>
      </c>
      <c r="E15" s="26"/>
      <c r="F15" s="8">
        <f t="shared" si="0"/>
        <v>0</v>
      </c>
      <c r="G15" s="8">
        <f>F15*1.21</f>
        <v>0</v>
      </c>
    </row>
    <row r="16" spans="1:7" ht="104.25" customHeight="1" x14ac:dyDescent="0.3">
      <c r="A16" s="4"/>
      <c r="B16" s="5"/>
      <c r="C16" s="9" t="s">
        <v>24</v>
      </c>
      <c r="D16" s="4"/>
      <c r="E16" s="7"/>
      <c r="F16" s="8"/>
      <c r="G16" s="8"/>
    </row>
    <row r="17" spans="1:8" x14ac:dyDescent="0.3">
      <c r="A17" s="4">
        <v>7</v>
      </c>
      <c r="B17" s="5" t="s">
        <v>15</v>
      </c>
      <c r="C17" s="6"/>
      <c r="D17" s="4">
        <v>2</v>
      </c>
      <c r="E17" s="26"/>
      <c r="F17" s="8">
        <f t="shared" si="0"/>
        <v>0</v>
      </c>
      <c r="G17" s="8">
        <f>F17*1.21</f>
        <v>0</v>
      </c>
    </row>
    <row r="18" spans="1:8" ht="86.25" customHeight="1" x14ac:dyDescent="0.3">
      <c r="A18" s="4"/>
      <c r="B18" s="5"/>
      <c r="C18" s="9" t="s">
        <v>16</v>
      </c>
      <c r="D18" s="4"/>
      <c r="E18" s="7"/>
      <c r="F18" s="8"/>
      <c r="G18" s="8"/>
    </row>
    <row r="19" spans="1:8" x14ac:dyDescent="0.3">
      <c r="A19" s="4">
        <v>8</v>
      </c>
      <c r="B19" s="5" t="s">
        <v>17</v>
      </c>
      <c r="C19" s="6"/>
      <c r="D19" s="4">
        <v>3</v>
      </c>
      <c r="E19" s="26"/>
      <c r="F19" s="8">
        <f t="shared" si="0"/>
        <v>0</v>
      </c>
      <c r="G19" s="8">
        <f>F19*1.21</f>
        <v>0</v>
      </c>
    </row>
    <row r="20" spans="1:8" ht="124.5" customHeight="1" x14ac:dyDescent="0.3">
      <c r="A20" s="4"/>
      <c r="B20" s="5"/>
      <c r="C20" s="9" t="s">
        <v>25</v>
      </c>
      <c r="D20" s="4"/>
      <c r="E20" s="7"/>
      <c r="F20" s="8"/>
      <c r="G20" s="8"/>
    </row>
    <row r="21" spans="1:8" x14ac:dyDescent="0.3">
      <c r="A21" s="4">
        <v>9</v>
      </c>
      <c r="B21" s="5" t="s">
        <v>18</v>
      </c>
      <c r="C21" s="6"/>
      <c r="D21" s="4">
        <v>4</v>
      </c>
      <c r="E21" s="26"/>
      <c r="F21" s="8">
        <f t="shared" si="0"/>
        <v>0</v>
      </c>
      <c r="G21" s="8">
        <f>F21*1.21</f>
        <v>0</v>
      </c>
    </row>
    <row r="22" spans="1:8" ht="36" x14ac:dyDescent="0.3">
      <c r="A22" s="4"/>
      <c r="B22" s="5"/>
      <c r="C22" s="9" t="s">
        <v>19</v>
      </c>
      <c r="D22" s="4"/>
      <c r="E22" s="7"/>
      <c r="F22" s="8"/>
      <c r="G22" s="8"/>
    </row>
    <row r="23" spans="1:8" x14ac:dyDescent="0.3">
      <c r="A23" s="4">
        <v>11</v>
      </c>
      <c r="B23" s="5" t="s">
        <v>20</v>
      </c>
      <c r="C23" s="6"/>
      <c r="D23" s="4">
        <v>16</v>
      </c>
      <c r="E23" s="26"/>
      <c r="F23" s="8">
        <f t="shared" si="0"/>
        <v>0</v>
      </c>
      <c r="G23" s="8">
        <f>F23*1.21</f>
        <v>0</v>
      </c>
    </row>
    <row r="24" spans="1:8" ht="150" customHeight="1" x14ac:dyDescent="0.3">
      <c r="A24" s="4"/>
      <c r="B24" s="5"/>
      <c r="C24" s="9" t="s">
        <v>12</v>
      </c>
      <c r="D24" s="4"/>
      <c r="E24" s="7"/>
      <c r="F24" s="8"/>
      <c r="G24" s="8"/>
    </row>
    <row r="25" spans="1:8" x14ac:dyDescent="0.3">
      <c r="A25" s="4">
        <v>12</v>
      </c>
      <c r="B25" s="5" t="s">
        <v>26</v>
      </c>
      <c r="C25" s="6"/>
      <c r="D25" s="4">
        <v>1</v>
      </c>
      <c r="E25" s="26"/>
      <c r="F25" s="8">
        <f t="shared" si="0"/>
        <v>0</v>
      </c>
      <c r="G25" s="8">
        <f>F25*1.21</f>
        <v>0</v>
      </c>
    </row>
    <row r="26" spans="1:8" x14ac:dyDescent="0.3">
      <c r="A26" s="4"/>
      <c r="B26" s="5"/>
      <c r="C26" s="6" t="s">
        <v>27</v>
      </c>
      <c r="D26" s="4"/>
      <c r="E26" s="7"/>
      <c r="F26" s="8"/>
      <c r="G26" s="8"/>
    </row>
    <row r="27" spans="1:8" x14ac:dyDescent="0.3">
      <c r="A27" s="4">
        <v>13</v>
      </c>
      <c r="B27" s="5" t="s">
        <v>28</v>
      </c>
      <c r="C27" s="6"/>
      <c r="D27" s="4">
        <v>1</v>
      </c>
      <c r="E27" s="26"/>
      <c r="F27" s="8">
        <f t="shared" ref="F27:F47" si="1">D27*E27</f>
        <v>0</v>
      </c>
      <c r="G27" s="8">
        <f t="shared" ref="G27:G47" si="2">F27*1.21</f>
        <v>0</v>
      </c>
      <c r="H27" s="3"/>
    </row>
    <row r="28" spans="1:8" ht="36.6" x14ac:dyDescent="0.3">
      <c r="A28" s="4"/>
      <c r="B28" s="5"/>
      <c r="C28" s="10" t="s">
        <v>55</v>
      </c>
      <c r="D28" s="4"/>
      <c r="E28" s="7"/>
      <c r="F28" s="8"/>
      <c r="G28" s="8"/>
    </row>
    <row r="29" spans="1:8" x14ac:dyDescent="0.3">
      <c r="A29" s="4">
        <v>14</v>
      </c>
      <c r="B29" s="5" t="s">
        <v>29</v>
      </c>
      <c r="C29" s="6"/>
      <c r="D29" s="4">
        <v>1</v>
      </c>
      <c r="E29" s="26"/>
      <c r="F29" s="8">
        <f t="shared" si="1"/>
        <v>0</v>
      </c>
      <c r="G29" s="8">
        <f t="shared" si="2"/>
        <v>0</v>
      </c>
    </row>
    <row r="30" spans="1:8" x14ac:dyDescent="0.3">
      <c r="A30" s="4"/>
      <c r="B30" s="5"/>
      <c r="C30" s="6" t="s">
        <v>30</v>
      </c>
      <c r="D30" s="4"/>
      <c r="E30" s="7"/>
      <c r="F30" s="8"/>
      <c r="G30" s="8"/>
    </row>
    <row r="31" spans="1:8" x14ac:dyDescent="0.3">
      <c r="A31" s="4">
        <v>15</v>
      </c>
      <c r="B31" s="5" t="s">
        <v>31</v>
      </c>
      <c r="C31" s="6"/>
      <c r="D31" s="4">
        <v>1</v>
      </c>
      <c r="E31" s="26"/>
      <c r="F31" s="8">
        <f t="shared" si="1"/>
        <v>0</v>
      </c>
      <c r="G31" s="8">
        <f t="shared" si="2"/>
        <v>0</v>
      </c>
    </row>
    <row r="32" spans="1:8" ht="24.6" x14ac:dyDescent="0.3">
      <c r="A32" s="4"/>
      <c r="B32" s="5"/>
      <c r="C32" s="10" t="s">
        <v>32</v>
      </c>
      <c r="D32" s="4"/>
      <c r="E32" s="7"/>
      <c r="F32" s="8"/>
      <c r="G32" s="8"/>
    </row>
    <row r="33" spans="1:8" x14ac:dyDescent="0.3">
      <c r="A33" s="4">
        <v>16</v>
      </c>
      <c r="B33" s="5" t="s">
        <v>33</v>
      </c>
      <c r="C33" s="6"/>
      <c r="D33" s="4">
        <v>1</v>
      </c>
      <c r="E33" s="26"/>
      <c r="F33" s="8">
        <f t="shared" si="1"/>
        <v>0</v>
      </c>
      <c r="G33" s="8">
        <f t="shared" si="2"/>
        <v>0</v>
      </c>
    </row>
    <row r="34" spans="1:8" x14ac:dyDescent="0.3">
      <c r="A34" s="4"/>
      <c r="B34" s="5"/>
      <c r="C34" s="6" t="s">
        <v>34</v>
      </c>
      <c r="D34" s="4"/>
      <c r="E34" s="7"/>
      <c r="F34" s="8"/>
      <c r="G34" s="8"/>
    </row>
    <row r="35" spans="1:8" x14ac:dyDescent="0.3">
      <c r="A35" s="4">
        <v>17</v>
      </c>
      <c r="B35" s="5" t="s">
        <v>35</v>
      </c>
      <c r="C35" s="6"/>
      <c r="D35" s="4">
        <v>1</v>
      </c>
      <c r="E35" s="26"/>
      <c r="F35" s="8">
        <f t="shared" si="1"/>
        <v>0</v>
      </c>
      <c r="G35" s="8">
        <f t="shared" si="2"/>
        <v>0</v>
      </c>
    </row>
    <row r="36" spans="1:8" x14ac:dyDescent="0.3">
      <c r="A36" s="4"/>
      <c r="B36" s="5"/>
      <c r="C36" s="6" t="s">
        <v>36</v>
      </c>
      <c r="D36" s="4"/>
      <c r="E36" s="7"/>
      <c r="F36" s="8"/>
      <c r="G36" s="8"/>
    </row>
    <row r="37" spans="1:8" x14ac:dyDescent="0.3">
      <c r="A37" s="4">
        <v>18</v>
      </c>
      <c r="B37" s="5" t="s">
        <v>37</v>
      </c>
      <c r="C37" s="6"/>
      <c r="D37" s="4">
        <v>1</v>
      </c>
      <c r="E37" s="26"/>
      <c r="F37" s="8">
        <f t="shared" si="1"/>
        <v>0</v>
      </c>
      <c r="G37" s="8">
        <f t="shared" si="2"/>
        <v>0</v>
      </c>
    </row>
    <row r="38" spans="1:8" ht="24.6" x14ac:dyDescent="0.3">
      <c r="A38" s="4"/>
      <c r="B38" s="5"/>
      <c r="C38" s="10" t="s">
        <v>38</v>
      </c>
      <c r="D38" s="4"/>
      <c r="E38" s="7"/>
      <c r="F38" s="8"/>
      <c r="G38" s="8"/>
    </row>
    <row r="39" spans="1:8" x14ac:dyDescent="0.3">
      <c r="A39" s="4">
        <v>19</v>
      </c>
      <c r="B39" s="5" t="s">
        <v>39</v>
      </c>
      <c r="C39" s="6"/>
      <c r="D39" s="4">
        <v>1</v>
      </c>
      <c r="E39" s="26"/>
      <c r="F39" s="8">
        <f t="shared" si="1"/>
        <v>0</v>
      </c>
      <c r="G39" s="8">
        <f t="shared" si="2"/>
        <v>0</v>
      </c>
    </row>
    <row r="40" spans="1:8" ht="24" x14ac:dyDescent="0.3">
      <c r="A40" s="4"/>
      <c r="B40" s="5"/>
      <c r="C40" s="9" t="s">
        <v>40</v>
      </c>
      <c r="D40" s="4"/>
      <c r="E40" s="7"/>
      <c r="F40" s="8"/>
      <c r="G40" s="8"/>
    </row>
    <row r="41" spans="1:8" x14ac:dyDescent="0.3">
      <c r="A41" s="4">
        <v>20</v>
      </c>
      <c r="B41" s="5" t="s">
        <v>41</v>
      </c>
      <c r="C41" s="6"/>
      <c r="D41" s="4">
        <v>1</v>
      </c>
      <c r="E41" s="26"/>
      <c r="F41" s="8">
        <f t="shared" si="1"/>
        <v>0</v>
      </c>
      <c r="G41" s="8">
        <f t="shared" si="2"/>
        <v>0</v>
      </c>
    </row>
    <row r="42" spans="1:8" ht="24.6" x14ac:dyDescent="0.3">
      <c r="A42" s="4"/>
      <c r="B42" s="5"/>
      <c r="C42" s="10" t="s">
        <v>51</v>
      </c>
      <c r="D42" s="4"/>
      <c r="E42" s="7"/>
      <c r="F42" s="8"/>
      <c r="G42" s="8"/>
    </row>
    <row r="43" spans="1:8" x14ac:dyDescent="0.3">
      <c r="A43" s="4">
        <v>21</v>
      </c>
      <c r="B43" s="5" t="s">
        <v>42</v>
      </c>
      <c r="C43" s="6"/>
      <c r="D43" s="4">
        <v>1</v>
      </c>
      <c r="E43" s="26"/>
      <c r="F43" s="8">
        <f t="shared" si="1"/>
        <v>0</v>
      </c>
      <c r="G43" s="8">
        <f t="shared" si="2"/>
        <v>0</v>
      </c>
    </row>
    <row r="44" spans="1:8" x14ac:dyDescent="0.3">
      <c r="A44" s="4"/>
      <c r="B44" s="5"/>
      <c r="C44" s="6" t="s">
        <v>43</v>
      </c>
      <c r="D44" s="4"/>
      <c r="E44" s="7"/>
      <c r="F44" s="8"/>
      <c r="G44" s="8"/>
    </row>
    <row r="45" spans="1:8" x14ac:dyDescent="0.3">
      <c r="A45" s="4">
        <v>22</v>
      </c>
      <c r="B45" s="5" t="s">
        <v>44</v>
      </c>
      <c r="C45" s="6"/>
      <c r="D45" s="4">
        <v>1</v>
      </c>
      <c r="E45" s="26"/>
      <c r="F45" s="8">
        <f t="shared" si="1"/>
        <v>0</v>
      </c>
      <c r="G45" s="8">
        <f t="shared" si="2"/>
        <v>0</v>
      </c>
    </row>
    <row r="46" spans="1:8" x14ac:dyDescent="0.3">
      <c r="A46" s="4"/>
      <c r="B46" s="5"/>
      <c r="C46" s="6" t="s">
        <v>45</v>
      </c>
      <c r="D46" s="4"/>
      <c r="E46" s="7"/>
      <c r="F46" s="8"/>
      <c r="G46" s="8"/>
    </row>
    <row r="47" spans="1:8" x14ac:dyDescent="0.3">
      <c r="A47" s="4">
        <v>23</v>
      </c>
      <c r="B47" s="5" t="s">
        <v>46</v>
      </c>
      <c r="C47" s="6"/>
      <c r="D47" s="4">
        <v>1</v>
      </c>
      <c r="E47" s="26"/>
      <c r="F47" s="8">
        <f t="shared" si="1"/>
        <v>0</v>
      </c>
      <c r="G47" s="8">
        <f t="shared" si="2"/>
        <v>0</v>
      </c>
      <c r="H47" s="3"/>
    </row>
    <row r="48" spans="1:8" x14ac:dyDescent="0.3">
      <c r="A48" s="4"/>
      <c r="B48" s="5"/>
      <c r="C48" s="6" t="s">
        <v>47</v>
      </c>
      <c r="D48" s="4"/>
      <c r="E48" s="7"/>
      <c r="F48" s="5"/>
      <c r="G48" s="5"/>
    </row>
    <row r="49" spans="3:7" ht="15" thickBot="1" x14ac:dyDescent="0.35"/>
    <row r="50" spans="3:7" ht="15.6" x14ac:dyDescent="0.3">
      <c r="C50" s="11" t="s">
        <v>48</v>
      </c>
      <c r="D50" s="12"/>
      <c r="E50" s="12"/>
      <c r="F50" s="13"/>
      <c r="G50" s="14">
        <f>SUM(F3:F47)</f>
        <v>0</v>
      </c>
    </row>
    <row r="51" spans="3:7" ht="15.6" x14ac:dyDescent="0.3">
      <c r="C51" s="15" t="s">
        <v>49</v>
      </c>
      <c r="D51" s="16"/>
      <c r="E51" s="16"/>
      <c r="F51" s="17"/>
      <c r="G51" s="18">
        <f>G50*0.21</f>
        <v>0</v>
      </c>
    </row>
    <row r="52" spans="3:7" ht="16.2" thickBot="1" x14ac:dyDescent="0.35">
      <c r="C52" s="19" t="s">
        <v>50</v>
      </c>
      <c r="D52" s="20"/>
      <c r="E52" s="20"/>
      <c r="F52" s="21"/>
      <c r="G52" s="22">
        <f>G51+G50</f>
        <v>0</v>
      </c>
    </row>
  </sheetData>
  <mergeCells count="2">
    <mergeCell ref="B2:C2"/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Menšík Josef, Mgr.</dc:creator>
  <cp:lastModifiedBy>Menšík Josef, Mgr.</cp:lastModifiedBy>
  <cp:lastPrinted>2025-04-28T17:22:36Z</cp:lastPrinted>
  <dcterms:created xsi:type="dcterms:W3CDTF">2015-06-05T18:19:34Z</dcterms:created>
  <dcterms:modified xsi:type="dcterms:W3CDTF">2025-05-30T05:53:59Z</dcterms:modified>
</cp:coreProperties>
</file>